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6ad151d6a49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get" sheetId="1" r:id="R84bda8c3989c4d5d"/>
    <x:sheet xmlns:r="http://schemas.openxmlformats.org/officeDocument/2006/relationships" name="Inputs" sheetId="2" r:id="Red9a7aa16c794cc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#,##0.0;(#,##0.0);&quot;–&quot;"/>
    <x:numFmt numFmtId="202" formatCode="&quot;$&quot;#,##0;(&quot;$&quot;#,##0);&quot;–&quot;"/>
  </x:numFmts>
  <x:fonts count="11">
    <x:font>
      <x:sz val="11"/>
      <x:name val="Carlito"/>
    </x:font>
    <x:font>
      <x:sz val="11"/>
      <x:color rgb="FF172B42"/>
      <x:name val="Arial"/>
    </x:font>
    <x:font>
      <x:b/>
      <x:sz val="16"/>
      <x:color rgb="FF162C48"/>
      <x:name val="Arial"/>
    </x:font>
    <x:font>
      <x:b/>
      <x:sz val="11"/>
      <x:color rgb="FF0000FF"/>
      <x:name val="Arial"/>
    </x:font>
    <x:font>
      <x:sz val="11"/>
      <x:color rgb="FF008000"/>
      <x:name val="Arial"/>
    </x:font>
    <x:font>
      <x:b/>
      <x:sz val="11"/>
      <x:color rgb="FFFFFFFF"/>
      <x:name val="Arial"/>
    </x:font>
    <x:font>
      <x:b/>
      <x:sz val="11"/>
      <x:color rgb="FF172B42"/>
      <x:name val="Arial"/>
    </x:font>
    <x:font>
      <x:sz val="11"/>
      <x:color rgb="FF0000FF"/>
      <x:name val="Arial"/>
    </x:font>
    <x:font>
      <x:sz val="10"/>
      <x:color rgb="FF526D8D"/>
      <x:name val="Arial"/>
    </x:font>
    <x:font>
      <x:b/>
      <x:sz val="11"/>
      <x:color rgb="FF008000"/>
      <x:name val="Arial"/>
    </x:font>
    <x:font>
      <x:sz val="10"/>
      <x:color rgb="FF172B42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62C48"/>
      </x:patternFill>
    </x:fill>
    <x:fill>
      <x:patternFill patternType="solid">
        <x:fgColor rgb="FFEEF2F6"/>
      </x:patternFill>
    </x:fill>
  </x:fills>
  <x:borders count="4">
    <x:border/>
    <x:border>
      <x:bottom style="thin">
        <x:color rgb="FFBDC8D3"/>
      </x:bottom>
    </x:border>
    <x:border>
      <x:left style="dotted">
        <x:color rgb="FF526D8D"/>
      </x:left>
      <x:right style="dotted">
        <x:color rgb="FF526D8D"/>
      </x:right>
      <x:top style="dotted">
        <x:color rgb="FF526D8D"/>
      </x:top>
      <x:bottom style="dotted">
        <x:color rgb="FF526D8D"/>
      </x:bottom>
    </x:border>
    <x:border>
      <x:top style="thin">
        <x:color rgb="FF8598AC"/>
      </x:top>
    </x:border>
  </x:borders>
  <x:cellStyleXfs count="1">
    <x:xf numFmtId="0" fontId="0" fillId="0" borderId="0"/>
  </x:cellStyleXfs>
  <x:cellXfs count="4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200" fontId="7" fillId="2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horizontal="right" vertical="center"/>
    </x:xf>
    <x:xf numFmtId="200" fontId="7" fillId="2" borderId="0" xfId="0" applyNumberFormat="1" applyFont="1" applyFill="1" applyBorder="1" applyAlignment="1">
      <x:alignment horizontal="right" vertical="center"/>
    </x:xf>
    <x:xf numFmtId="201" fontId="6" fillId="4" borderId="0" xfId="0" applyNumberFormat="1" applyFont="1" applyFill="1" applyBorder="1" applyAlignment="1">
      <x:alignment vertical="center"/>
    </x:xf>
    <x:xf numFmtId="201" fontId="7" fillId="2" borderId="0" xfId="0" applyNumberFormat="1" applyFont="1" applyFill="1" applyBorder="1" applyAlignment="1">
      <x:alignment vertical="center"/>
    </x:xf>
    <x:xf numFmtId="201" fontId="6" fillId="4" borderId="0" xfId="0" applyNumberFormat="1" applyFont="1" applyFill="1" applyBorder="1" applyAlignment="1">
      <x:alignment horizontal="right" vertical="center"/>
    </x:xf>
    <x:xf numFmtId="201" fontId="7" fillId="2" borderId="0" xfId="0" applyNumberFormat="1" applyFont="1" applyFill="1" applyBorder="1" applyAlignment="1">
      <x:alignment horizontal="right" vertical="center"/>
    </x:xf>
    <x:xf numFmtId="0" fontId="8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/>
    </x:xf>
    <x:xf numFmtId="0" fontId="9" fillId="0" borderId="2" xfId="0" applyNumberFormat="1" applyFont="1" applyFill="1" applyBorder="1" applyAlignment="1">
      <x:alignment vertical="center"/>
    </x:xf>
    <x:xf numFmtId="0" fontId="9" fillId="0" borderId="2" xfId="0" applyNumberFormat="1" applyFont="1" applyFill="1" applyBorder="1" applyAlignment="1">
      <x:alignment horizontal="center" vertical="center"/>
    </x:xf>
    <x:xf numFmtId="202" fontId="1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center" vertical="center"/>
    </x:xf>
    <x:xf numFmtId="202" fontId="5" fillId="3" borderId="0" xfId="0" applyNumberFormat="1" applyFont="1" applyFill="1" applyBorder="1" applyAlignment="1">
      <x:alignment vertical="center"/>
    </x:xf>
    <x:xf numFmtId="202" fontId="6" fillId="4" borderId="0" xfId="0" applyNumberFormat="1" applyFont="1" applyFill="1" applyBorder="1" applyAlignment="1">
      <x:alignment horizontal="center" vertical="center"/>
    </x:xf>
    <x:xf numFmtId="201" fontId="1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202" fontId="1" fillId="0" borderId="3" xfId="0" applyNumberFormat="1" applyFont="1" applyFill="1" applyBorder="1" applyAlignment="1">
      <x:alignment vertical="center"/>
    </x:xf>
    <x:xf numFmtId="0" fontId="6" fillId="0" borderId="3" xfId="0" applyNumberFormat="1" applyFont="1" applyFill="1" applyBorder="1" applyAlignment="1">
      <x:alignment vertical="center"/>
    </x:xf>
    <x:xf numFmtId="202" fontId="6" fillId="0" borderId="3" xfId="0" applyNumberFormat="1" applyFont="1" applyFill="1" applyBorder="1" applyAlignment="1">
      <x:alignment vertical="center"/>
    </x:xf>
    <x:xf numFmtId="201" fontId="1" fillId="0" borderId="3" xfId="0" applyNumberFormat="1" applyFont="1" applyFill="1" applyBorder="1" applyAlignment="1">
      <x:alignment vertical="center"/>
    </x:xf>
    <x:xf numFmtId="201" fontId="6" fillId="0" borderId="3" xfId="0" applyNumberFormat="1" applyFont="1" applyFill="1" applyBorder="1" applyAlignment="1">
      <x:alignment vertical="center"/>
    </x:xf>
  </x:cellXfs>
  <x:cellStyles count="1">
    <x:cellStyle name="Normal" xfId="0"/>
  </x:cellStyles>
  <x:dxfs count="21">
    <x:dxf>
      <x:font>
        <x:color rgb="FF9C0006"/>
      </x:font>
      <x:fill>
        <x:patternFill patternType="solid">
          <x:bgColor rgb="FFFCE4D6"/>
        </x:patternFill>
      </x:fill>
    </x:dxf>
    <x:dxf>
      <x:font>
        <x:color rgb="FF9C0006"/>
      </x:font>
      <x:fill>
        <x:patternFill patternType="solid">
          <x:bgColor rgb="FFFCE4D6"/>
        </x:patternFill>
      </x:fill>
    </x:dxf>
    <x:dxf>
      <x:font>
        <x:color rgb="FF9C0006"/>
      </x:font>
      <x:fill>
        <x:patternFill patternType="solid">
          <x:bgColor rgb="FFFCE4D6"/>
        </x:patternFill>
      </x:fill>
    </x:dxf>
    <x:dxf>
      <x:font>
        <x:color rgb="FF9C0006"/>
      </x:font>
      <x:fill>
        <x:patternFill patternType="solid">
          <x:bgColor rgb="FFFCE4D6"/>
        </x:patternFill>
      </x:fill>
    </x:dxf>
    <x:dxf>
      <x:font>
        <x:color rgb="FF9C0006"/>
      </x:font>
      <x:fill>
        <x:patternFill patternType="solid">
          <x:bgColor rgb="FFFCE4D6"/>
        </x:patternFill>
      </x:fill>
    </x:dxf>
    <x:dxf>
      <x:font>
        <x:color rgb="FF9C0006"/>
      </x:font>
      <x:fill>
        <x:patternFill patternType="solid">
          <x:bgColor rgb="FFFCE4D6"/>
        </x:patternFill>
      </x:fill>
    </x:dxf>
    <x:dxf>
      <x:font>
        <x:color rgb="FF9C0006"/>
      </x:font>
      <x:fill>
        <x:patternFill patternType="solid">
          <x:bgColor rgb="FFFCE4D6"/>
        </x:patternFill>
      </x:fill>
    </x:dxf>
    <x:dxf>
      <x:font>
        <x:color rgb="FF9C0006"/>
      </x:font>
      <x:fill>
        <x:patternFill patternType="solid">
          <x:bgColor rgb="FFFCE4D6"/>
        </x:patternFill>
      </x:fill>
    </x:dxf>
    <x:dxf>
      <x:font>
        <x:color rgb="FF9C0006"/>
      </x:font>
      <x:fill>
        <x:patternFill patternType="solid">
          <x:bgColor rgb="FFFCE4D6"/>
        </x:patternFill>
      </x:fill>
    </x:dxf>
    <x:dxf>
      <x:font>
        <x:color rgb="FF9C0006"/>
      </x:font>
      <x:fill>
        <x:patternFill patternType="solid">
          <x:bgColor rgb="FFFCE4D6"/>
        </x:patternFill>
      </x:fill>
    </x:dxf>
    <x:dxf>
      <x:font>
        <x:color rgb="FF9C0006"/>
      </x:font>
      <x:fill>
        <x:patternFill patternType="solid">
          <x:bgColor rgb="FFFCE4D6"/>
        </x:patternFill>
      </x:fill>
    </x:dxf>
    <x:dxf>
      <x:font>
        <x:color rgb="FF9C0006"/>
      </x:font>
      <x:fill>
        <x:patternFill patternType="solid">
          <x:bgColor rgb="FFFCE4D6"/>
        </x:patternFill>
      </x:fill>
    </x:dxf>
    <x:dxf>
      <x:font>
        <x:color rgb="FF9C0006"/>
      </x:font>
      <x:fill>
        <x:patternFill patternType="solid">
          <x:bgColor rgb="FFFCE4D6"/>
        </x:patternFill>
      </x:fill>
    </x:dxf>
    <x:dxf>
      <x:font>
        <x:color rgb="FF9C0006"/>
      </x:font>
      <x:fill>
        <x:patternFill patternType="solid">
          <x:bgColor rgb="FFFCE4D6"/>
        </x:patternFill>
      </x:fill>
    </x:dxf>
    <x:dxf>
      <x:font>
        <x:color rgb="FF9C0006"/>
      </x:font>
      <x:fill>
        <x:patternFill patternType="solid">
          <x:bgColor rgb="FFFCE4D6"/>
        </x:patternFill>
      </x:fill>
    </x:dxf>
    <x:dxf>
      <x:font>
        <x:color rgb="FF9C0006"/>
      </x:font>
      <x:fill>
        <x:patternFill patternType="solid">
          <x:bgColor rgb="FFFCE4D6"/>
        </x:patternFill>
      </x:fill>
    </x:dxf>
    <x:dxf>
      <x:font>
        <x:color rgb="FF9C0006"/>
      </x:font>
      <x:fill>
        <x:patternFill patternType="solid">
          <x:bgColor rgb="FFFCE4D6"/>
        </x:patternFill>
      </x:fill>
    </x:dxf>
    <x:dxf>
      <x:font>
        <x:color rgb="FF9C0006"/>
      </x:font>
      <x:fill>
        <x:patternFill patternType="solid">
          <x:bgColor rgb="FFFCE4D6"/>
        </x:patternFill>
      </x:fill>
    </x:dxf>
    <x:dxf>
      <x:font>
        <x:color rgb="FF9C0006"/>
      </x:font>
      <x:fill>
        <x:patternFill patternType="solid">
          <x:bgColor rgb="FFFCE4D6"/>
        </x:patternFill>
      </x:fill>
    </x:dxf>
    <x:dxf>
      <x:font>
        <x:color rgb="FF9C0006"/>
      </x:font>
      <x:fill>
        <x:patternFill patternType="solid">
          <x:bgColor rgb="FFFCE4D6"/>
        </x:patternFill>
      </x:fill>
    </x:dxf>
    <x:dxf>
      <x:font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2932cdb1d9453c" /><Relationship Type="http://schemas.openxmlformats.org/officeDocument/2006/relationships/theme" Target="/xl/theme/theme1.xml" Id="Rd052c670e9714512" /><Relationship Type="http://schemas.openxmlformats.org/officeDocument/2006/relationships/sharedStrings" Target="/xl/sharedStrings.xml" Id="R8bc7dbfe19f7413d" /><Relationship Type="http://schemas.openxmlformats.org/officeDocument/2006/relationships/worksheet" Target="/xl/worksheets/sheet1.xml" Id="R84bda8c3989c4d5d" /><Relationship Type="http://schemas.openxmlformats.org/officeDocument/2006/relationships/worksheet" Target="/xl/worksheets/sheet2.xml" Id="Red9a7aa16c794cc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2C48"/>
  </x:sheetPr>
  <x:sheetViews>
    <x:sheetView showGridLines="0" workbookViewId="0"/>
  </x:sheetViews>
  <x:sheetFormatPr defaultRowHeight="15"/>
  <x:cols>
    <x:col min="1" max="1" width="3" hidden="0" customWidth="1"/>
    <x:col min="2" max="2" width="42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</x:row>
    <x:row r="2" ht="23" customHeight="1">
      <x:c r="A2" s="2"/>
      <x:c r="B2" s="3" t="str">
        <x:v>Virtual assistant total-cost budget</x:v>
      </x:c>
      <x:c r="C2" s="3"/>
      <x:c r="D2" s="3"/>
      <x:c r="E2" s="3"/>
      <x:c r="F2" s="3"/>
      <x:c r="G2" s="2"/>
    </x:row>
    <x:row r="3" ht="23" customHeight="1">
      <x:c r="A3" s="2"/>
      <x:c r="B3" s="4"/>
      <x:c r="C3" s="4"/>
      <x:c r="D3" s="4"/>
      <x:c r="E3" s="4"/>
      <x:c r="F3" s="4"/>
      <x:c r="G3" s="2"/>
    </x:row>
    <x:row r="4" ht="23" customHeight="1">
      <x:c r="A4" s="2"/>
      <x:c r="B4" s="2" t="str">
        <x:v>Case selected</x:v>
      </x:c>
      <x:c r="C4" s="26" t="str">
        <x:f>'Inputs'!C5</x:f>
        <x:v>Example</x:v>
      </x:c>
      <x:c r="D4" s="2" t="str">
        <x:v>Months</x:v>
      </x:c>
      <x:c r="E4" s="2" t="n">
        <x:f>'Inputs'!C9</x:f>
        <x:v>12</x:v>
      </x:c>
      <x:c r="F4" s="2"/>
      <x:c r="G4" s="2"/>
    </x:row>
    <x:row r="5" ht="23" customHeight="1">
      <x:c r="A5" s="2"/>
      <x:c r="B5" s="2" t="str">
        <x:v>AUD. Edit amber cells on Inputs; select case 2 for your budget.</x:v>
      </x:c>
      <x:c r="C5" s="2"/>
      <x:c r="D5" s="2"/>
      <x:c r="E5" s="2"/>
      <x:c r="F5" s="2"/>
      <x:c r="G5" s="2"/>
    </x:row>
    <x:row r="6" ht="23" customHeight="1">
      <x:c r="A6" s="2"/>
      <x:c r="B6" s="2" t="str">
        <x:v>Cash allowances are incremental. Existing staff time is separate.</x:v>
      </x:c>
      <x:c r="C6" s="2"/>
      <x:c r="D6" s="2"/>
      <x:c r="E6" s="2"/>
      <x:c r="F6" s="2"/>
      <x:c r="G6" s="2"/>
    </x:row>
    <x:row r="7" ht="23" customHeight="1">
      <x:c r="A7" s="2"/>
      <x:c r="B7" s="2"/>
      <x:c r="C7" s="2"/>
      <x:c r="D7" s="2"/>
      <x:c r="E7" s="2"/>
      <x:c r="F7" s="2"/>
      <x:c r="G7" s="2"/>
    </x:row>
    <x:row r="8" ht="25" customHeight="1">
      <x:c r="A8" s="2"/>
      <x:c r="B8" s="10" t="str">
        <x:v>Budget over the selected horizon</x:v>
      </x:c>
      <x:c r="C8" s="10"/>
      <x:c r="D8" s="10"/>
      <x:c r="E8" s="10"/>
      <x:c r="F8" s="10"/>
      <x:c r="G8" s="2"/>
    </x:row>
    <x:row r="9" ht="23" customHeight="1">
      <x:c r="A9" s="2"/>
      <x:c r="B9" s="2" t="str">
        <x:v>Incremental cash budget</x:v>
      </x:c>
      <x:c r="C9" s="27" t="n">
        <x:f>F29</x:f>
        <x:v>28560</x:v>
      </x:c>
      <x:c r="D9" s="2"/>
      <x:c r="E9" s="2" t="str">
        <x:v>New spending</x:v>
      </x:c>
      <x:c r="F9" s="2"/>
      <x:c r="G9" s="2"/>
    </x:row>
    <x:row r="10" ht="23" customHeight="1">
      <x:c r="A10" s="2"/>
      <x:c r="B10" s="2" t="str">
        <x:v>Internal capacity value</x:v>
      </x:c>
      <x:c r="C10" s="27" t="n">
        <x:f>F42</x:f>
        <x:v>8160</x:v>
      </x:c>
      <x:c r="D10" s="2"/>
      <x:c r="E10" s="2" t="str">
        <x:v>Existing team capacity</x:v>
      </x:c>
      <x:c r="F10" s="2"/>
      <x:c r="G10" s="2"/>
    </x:row>
    <x:row r="11" ht="23" customHeight="1">
      <x:c r="A11" s="2"/>
      <x:c r="B11" s="28" t="str">
        <x:v>Combined resource budget</x:v>
      </x:c>
      <x:c r="C11" s="29" t="n">
        <x:f>IF(COUNT(C9:C10)=2,SUM(C9:C10),"n.a.")</x:f>
        <x:v>36720</x:v>
      </x:c>
      <x:c r="D11" s="2"/>
      <x:c r="E11" s="2" t="str">
        <x:v>Planning comparison</x:v>
      </x:c>
      <x:c r="F11" s="2"/>
      <x:c r="G11" s="2"/>
    </x:row>
    <x:row r="12" ht="23" customHeight="1">
      <x:c r="A12" s="2"/>
      <x:c r="B12" s="2" t="str">
        <x:v>Average resource budget / month</x:v>
      </x:c>
      <x:c r="C12" s="27" t="n">
        <x:f>IF(COUNT(C11,E4)=2,C11/E4,"n.a.")</x:f>
        <x:v>3060</x:v>
      </x:c>
      <x:c r="D12" s="2"/>
      <x:c r="E12" s="2" t="str">
        <x:v>Includes one-off costs</x:v>
      </x:c>
      <x:c r="F12" s="2"/>
      <x:c r="G12" s="2"/>
    </x:row>
    <x:row r="13" ht="23" customHeight="1">
      <x:c r="A13" s="2"/>
      <x:c r="B13" s="2"/>
      <x:c r="C13" s="2"/>
      <x:c r="D13" s="2"/>
      <x:c r="E13" s="2"/>
      <x:c r="F13" s="2"/>
      <x:c r="G13" s="2"/>
    </x:row>
    <x:row r="14" ht="23" customHeight="1">
      <x:c r="A14" s="2"/>
      <x:c r="B14" s="2" t="str">
        <x:v>Steady monthly cash</x:v>
      </x:c>
      <x:c r="C14" s="27" t="n">
        <x:f>IF(COUNT(C23:C27)=5,SUM(C23:C27),"n.a.")</x:f>
        <x:v>2280</x:v>
      </x:c>
      <x:c r="D14" s="2"/>
      <x:c r="E14" s="2" t="str">
        <x:v>Time value/month</x:v>
      </x:c>
      <x:c r="F14" s="27" t="n">
        <x:f>IF(COUNT(F37:F39,E4)=4,SUM(F37:F39)/E4,"n.a.")</x:f>
        <x:v>540</x:v>
      </x:c>
      <x:c r="G14" s="2"/>
    </x:row>
    <x:row r="15" ht="23" customHeight="1">
      <x:c r="A15" s="2"/>
      <x:c r="B15" s="2" t="str">
        <x:v>n.a. means a required active input is missing. Zero means no cost.</x:v>
      </x:c>
      <x:c r="C15" s="2"/>
      <x:c r="D15" s="2"/>
      <x:c r="E15" s="2"/>
      <x:c r="F15" s="2"/>
      <x:c r="G15" s="2"/>
    </x:row>
    <x:row r="16" ht="23" customHeight="1">
      <x:c r="A16" s="2"/>
      <x:c r="B16" s="2"/>
      <x:c r="C16" s="2"/>
      <x:c r="D16" s="2"/>
      <x:c r="E16" s="2"/>
      <x:c r="F16" s="2"/>
      <x:c r="G16" s="2"/>
    </x:row>
    <x:row r="17" ht="25" customHeight="1">
      <x:c r="A17" s="2"/>
      <x:c r="B17" s="10" t="str">
        <x:v>Incremental cash budget</x:v>
      </x:c>
      <x:c r="C17" s="10"/>
      <x:c r="D17" s="10"/>
      <x:c r="E17" s="10"/>
      <x:c r="F17" s="10"/>
      <x:c r="G17" s="2"/>
    </x:row>
    <x:row r="18" ht="23" customHeight="1">
      <x:c r="A18" s="2"/>
      <x:c r="B18" s="31" t="str">
        <x:v>Item</x:v>
      </x:c>
      <x:c r="C18" s="31" t="str">
        <x:v>Amount ($)</x:v>
      </x:c>
      <x:c r="D18" s="31" t="str">
        <x:v>Frequency</x:v>
      </x:c>
      <x:c r="E18" s="31" t="str">
        <x:v>Multiplier</x:v>
      </x:c>
      <x:c r="F18" s="31" t="str">
        <x:v>Horizon ($)</x:v>
      </x:c>
      <x:c r="G18" s="2"/>
    </x:row>
    <x:row r="19" ht="23" customHeight="1">
      <x:c r="A19" s="2"/>
      <x:c r="B19" s="2" t="str">
        <x:v>Recruitment</x:v>
      </x:c>
      <x:c r="C19" s="36" t="n">
        <x:f>'Inputs'!C15</x:f>
        <x:v>600</x:v>
      </x:c>
      <x:c r="D19" s="32" t="str">
        <x:v>Once</x:v>
      </x:c>
      <x:c r="E19" s="2" t="n">
        <x:v>1</x:v>
      </x:c>
      <x:c r="F19" s="27" t="n">
        <x:f>IF(COUNT(C19,E19)=2,C19*E19,"n.a.")</x:f>
        <x:v>600</x:v>
      </x:c>
      <x:c r="G19" s="2"/>
    </x:row>
    <x:row r="20" ht="23" customHeight="1">
      <x:c r="A20" s="2"/>
      <x:c r="B20" s="2" t="str">
        <x:v>Training</x:v>
      </x:c>
      <x:c r="C20" s="36" t="n">
        <x:f>'Inputs'!C18</x:f>
        <x:v>200</x:v>
      </x:c>
      <x:c r="D20" s="32" t="str">
        <x:v>Once</x:v>
      </x:c>
      <x:c r="E20" s="2" t="n">
        <x:v>1</x:v>
      </x:c>
      <x:c r="F20" s="27" t="n">
        <x:f>IF(COUNT(C20,E20)=2,C20*E20,"n.a.")</x:f>
        <x:v>200</x:v>
      </x:c>
      <x:c r="G20" s="2"/>
    </x:row>
    <x:row r="21" ht="23" customHeight="1">
      <x:c r="A21" s="2"/>
      <x:c r="B21" s="2" t="str">
        <x:v>Equipment/access</x:v>
      </x:c>
      <x:c r="C21" s="36" t="n">
        <x:f>'Inputs'!C21</x:f>
        <x:v>100</x:v>
      </x:c>
      <x:c r="D21" s="32" t="str">
        <x:v>Once</x:v>
      </x:c>
      <x:c r="E21" s="2" t="n">
        <x:v>1</x:v>
      </x:c>
      <x:c r="F21" s="27" t="n">
        <x:f>IF(COUNT(C21,E21)=2,C21*E21,"n.a.")</x:f>
        <x:v>100</x:v>
      </x:c>
      <x:c r="G21" s="2"/>
    </x:row>
    <x:row r="22" ht="23" customHeight="1">
      <x:c r="A22" s="2"/>
      <x:c r="B22" s="2"/>
      <x:c r="C22" s="36"/>
      <x:c r="D22" s="32"/>
      <x:c r="E22" s="2"/>
      <x:c r="F22" s="27"/>
      <x:c r="G22" s="2"/>
    </x:row>
    <x:row r="23" ht="23" customHeight="1">
      <x:c r="A23" s="2"/>
      <x:c r="B23" s="2" t="str">
        <x:v>VA service</x:v>
      </x:c>
      <x:c r="C23" s="36" t="n">
        <x:f>'Inputs'!C24</x:f>
        <x:v>2000</x:v>
      </x:c>
      <x:c r="D23" s="32" t="str">
        <x:v>Monthly</x:v>
      </x:c>
      <x:c r="E23" s="2" t="n">
        <x:f>$E$4</x:f>
        <x:v>12</x:v>
      </x:c>
      <x:c r="F23" s="27" t="n">
        <x:f>IF(COUNT(C23,E23)=2,C23*E23,"n.a.")</x:f>
        <x:v>24000</x:v>
      </x:c>
      <x:c r="G23" s="2"/>
    </x:row>
    <x:row r="24" ht="23" customHeight="1">
      <x:c r="A24" s="2"/>
      <x:c r="B24" s="2" t="str">
        <x:v>Software</x:v>
      </x:c>
      <x:c r="C24" s="36" t="n">
        <x:f>'Inputs'!C27</x:f>
        <x:v>150</x:v>
      </x:c>
      <x:c r="D24" s="32" t="str">
        <x:v>Monthly</x:v>
      </x:c>
      <x:c r="E24" s="2" t="n">
        <x:f>$E$4</x:f>
        <x:v>12</x:v>
      </x:c>
      <x:c r="F24" s="27" t="n">
        <x:f>IF(COUNT(C24,E24)=2,C24*E24,"n.a.")</x:f>
        <x:v>1800</x:v>
      </x:c>
      <x:c r="G24" s="2"/>
    </x:row>
    <x:row r="25" ht="23" customHeight="1">
      <x:c r="A25" s="2"/>
      <x:c r="B25" s="2" t="str">
        <x:v>Payment/FX fees</x:v>
      </x:c>
      <x:c r="C25" s="36" t="n">
        <x:f>'Inputs'!C30</x:f>
        <x:v>30</x:v>
      </x:c>
      <x:c r="D25" s="32" t="str">
        <x:v>Monthly</x:v>
      </x:c>
      <x:c r="E25" s="2" t="n">
        <x:f>$E$4</x:f>
        <x:v>12</x:v>
      </x:c>
      <x:c r="F25" s="27" t="n">
        <x:f>IF(COUNT(C25,E25)=2,C25*E25,"n.a.")</x:f>
        <x:v>360</x:v>
      </x:c>
      <x:c r="G25" s="2"/>
    </x:row>
    <x:row r="26" ht="23" customHeight="1">
      <x:c r="A26" s="2"/>
      <x:c r="B26" s="2" t="str">
        <x:v>Extra leave cover</x:v>
      </x:c>
      <x:c r="C26" s="36" t="n">
        <x:f>'Inputs'!C33</x:f>
        <x:v>100</x:v>
      </x:c>
      <x:c r="D26" s="32" t="str">
        <x:v>Monthly</x:v>
      </x:c>
      <x:c r="E26" s="2" t="n">
        <x:f>$E$4</x:f>
        <x:v>12</x:v>
      </x:c>
      <x:c r="F26" s="27" t="n">
        <x:f>IF(COUNT(C26,E26)=2,C26*E26,"n.a.")</x:f>
        <x:v>1200</x:v>
      </x:c>
      <x:c r="G26" s="2"/>
    </x:row>
    <x:row r="27" ht="23" customHeight="1">
      <x:c r="A27" s="2"/>
      <x:c r="B27" s="2" t="str">
        <x:v>Extra quality charges</x:v>
      </x:c>
      <x:c r="C27" s="36" t="n">
        <x:f>'Inputs'!C36</x:f>
        <x:v>0</x:v>
      </x:c>
      <x:c r="D27" s="32" t="str">
        <x:v>Monthly</x:v>
      </x:c>
      <x:c r="E27" s="2" t="n">
        <x:f>$E$4</x:f>
        <x:v>12</x:v>
      </x:c>
      <x:c r="F27" s="27" t="n">
        <x:f>IF(COUNT(C27,E27)=2,C27*E27,"n.a.")</x:f>
        <x:v>0</x:v>
      </x:c>
      <x:c r="G27" s="2"/>
    </x:row>
    <x:row r="28" ht="23" customHeight="1">
      <x:c r="A28" s="2"/>
      <x:c r="B28" s="2" t="str">
        <x:v>Transition allowance</x:v>
      </x:c>
      <x:c r="C28" s="36" t="n">
        <x:f>'Inputs'!C39</x:f>
        <x:v>300</x:v>
      </x:c>
      <x:c r="D28" s="32" t="str">
        <x:v>Once</x:v>
      </x:c>
      <x:c r="E28" s="2" t="n">
        <x:v>1</x:v>
      </x:c>
      <x:c r="F28" s="27" t="n">
        <x:f>IF(COUNT(C28,E28)=2,C28*E28,"n.a.")</x:f>
        <x:v>300</x:v>
      </x:c>
      <x:c r="G28" s="2"/>
    </x:row>
    <x:row r="29" ht="23" customHeight="1">
      <x:c r="A29" s="2"/>
      <x:c r="B29" s="40" t="str">
        <x:v>Total incremental cash</x:v>
      </x:c>
      <x:c r="C29" s="40"/>
      <x:c r="D29" s="40"/>
      <x:c r="E29" s="40"/>
      <x:c r="F29" s="41" t="n">
        <x:f>IF(COUNT(F19:F21,F23:F28)=9,SUM(F19:F21,F23:F28),"n.a.")</x:f>
        <x:v>28560</x:v>
      </x:c>
      <x:c r="G29" s="2"/>
    </x:row>
    <x:row r="30" ht="23" customHeight="1">
      <x:c r="A30" s="2"/>
      <x:c r="B30" s="2"/>
      <x:c r="C30" s="2"/>
      <x:c r="D30" s="2"/>
      <x:c r="E30" s="2"/>
      <x:c r="F30" s="27"/>
      <x:c r="G30" s="2"/>
    </x:row>
    <x:row r="31" ht="25" customHeight="1">
      <x:c r="A31" s="2"/>
      <x:c r="B31" s="10" t="str">
        <x:v>Existing staff time and capacity value</x:v>
      </x:c>
      <x:c r="C31" s="10"/>
      <x:c r="D31" s="10"/>
      <x:c r="E31" s="10"/>
      <x:c r="F31" s="33"/>
      <x:c r="G31" s="2"/>
    </x:row>
    <x:row r="32" ht="23" customHeight="1">
      <x:c r="A32" s="2"/>
      <x:c r="B32" s="31" t="str">
        <x:v>Activity</x:v>
      </x:c>
      <x:c r="C32" s="31" t="str">
        <x:v>Hours</x:v>
      </x:c>
      <x:c r="D32" s="31" t="str">
        <x:v>Frequency</x:v>
      </x:c>
      <x:c r="E32" s="31" t="str">
        <x:v>Horizon hours</x:v>
      </x:c>
      <x:c r="F32" s="34" t="str">
        <x:v>Value ($)</x:v>
      </x:c>
      <x:c r="G32" s="2"/>
    </x:row>
    <x:row r="33" ht="23" customHeight="1">
      <x:c r="A33" s="2"/>
      <x:c r="B33" s="2" t="str">
        <x:v>Recruitment</x:v>
      </x:c>
      <x:c r="C33" s="37" t="n">
        <x:f>'Inputs'!C42</x:f>
        <x:v>6</x:v>
      </x:c>
      <x:c r="D33" s="32" t="str">
        <x:v>Once</x:v>
      </x:c>
      <x:c r="E33" s="35" t="n">
        <x:f>C33</x:f>
        <x:v>6</x:v>
      </x:c>
      <x:c r="F33" s="27" t="n">
        <x:f>IF(COUNT(E33,$F$44)=2,E33*$F$44,"n.a.")</x:f>
        <x:v>360</x:v>
      </x:c>
      <x:c r="G33" s="2"/>
    </x:row>
    <x:row r="34" ht="23" customHeight="1">
      <x:c r="A34" s="2"/>
      <x:c r="B34" s="2" t="str">
        <x:v>Training</x:v>
      </x:c>
      <x:c r="C34" s="37" t="n">
        <x:f>'Inputs'!C45</x:f>
        <x:v>12</x:v>
      </x:c>
      <x:c r="D34" s="32" t="str">
        <x:v>Once</x:v>
      </x:c>
      <x:c r="E34" s="35" t="n">
        <x:f>C34</x:f>
        <x:v>12</x:v>
      </x:c>
      <x:c r="F34" s="27" t="n">
        <x:f>IF(COUNT(E34,$F$44)=2,E34*$F$44,"n.a.")</x:f>
        <x:v>720</x:v>
      </x:c>
      <x:c r="G34" s="2"/>
    </x:row>
    <x:row r="35" ht="23" customHeight="1">
      <x:c r="A35" s="2"/>
      <x:c r="B35" s="2" t="str">
        <x:v>Access/SOP setup</x:v>
      </x:c>
      <x:c r="C35" s="37" t="n">
        <x:f>'Inputs'!C48</x:f>
        <x:v>6</x:v>
      </x:c>
      <x:c r="D35" s="32" t="str">
        <x:v>Once</x:v>
      </x:c>
      <x:c r="E35" s="35" t="n">
        <x:f>C35</x:f>
        <x:v>6</x:v>
      </x:c>
      <x:c r="F35" s="27" t="n">
        <x:f>IF(COUNT(E35,$F$44)=2,E35*$F$44,"n.a.")</x:f>
        <x:v>360</x:v>
      </x:c>
      <x:c r="G35" s="2"/>
    </x:row>
    <x:row r="36" ht="23" customHeight="1">
      <x:c r="A36" s="2"/>
      <x:c r="B36" s="2"/>
      <x:c r="C36" s="37"/>
      <x:c r="D36" s="32"/>
      <x:c r="E36" s="35"/>
      <x:c r="F36" s="27"/>
      <x:c r="G36" s="2"/>
    </x:row>
    <x:row r="37" ht="23" customHeight="1">
      <x:c r="A37" s="2"/>
      <x:c r="B37" s="2" t="str">
        <x:v>Supervision</x:v>
      </x:c>
      <x:c r="C37" s="37" t="n">
        <x:f>'Inputs'!C51</x:f>
        <x:v>4</x:v>
      </x:c>
      <x:c r="D37" s="32" t="str">
        <x:v>Monthly</x:v>
      </x:c>
      <x:c r="E37" s="35" t="n">
        <x:f>IF(COUNT(C37,$E$4)=2,C37*$E$4,"n.a.")</x:f>
        <x:v>48</x:v>
      </x:c>
      <x:c r="F37" s="27" t="n">
        <x:f>IF(COUNT(E37,$F$44)=2,E37*$F$44,"n.a.")</x:f>
        <x:v>2880</x:v>
      </x:c>
      <x:c r="G37" s="2"/>
    </x:row>
    <x:row r="38" ht="23" customHeight="1">
      <x:c r="A38" s="2"/>
      <x:c r="B38" s="2" t="str">
        <x:v>First review</x:v>
      </x:c>
      <x:c r="C38" s="37" t="n">
        <x:f>'Inputs'!C54</x:f>
        <x:v>3</x:v>
      </x:c>
      <x:c r="D38" s="32" t="str">
        <x:v>Monthly</x:v>
      </x:c>
      <x:c r="E38" s="35" t="n">
        <x:f>IF(COUNT(C38,$E$4)=2,C38*$E$4,"n.a.")</x:f>
        <x:v>36</x:v>
      </x:c>
      <x:c r="F38" s="27" t="n">
        <x:f>IF(COUNT(E38,$F$44)=2,E38*$F$44,"n.a.")</x:f>
        <x:v>2160</x:v>
      </x:c>
      <x:c r="G38" s="2"/>
    </x:row>
    <x:row r="39" ht="23" customHeight="1">
      <x:c r="A39" s="2"/>
      <x:c r="B39" s="2" t="str">
        <x:v>Correction/re-review</x:v>
      </x:c>
      <x:c r="C39" s="37" t="n">
        <x:f>'Inputs'!C57</x:f>
        <x:v>2</x:v>
      </x:c>
      <x:c r="D39" s="32" t="str">
        <x:v>Monthly</x:v>
      </x:c>
      <x:c r="E39" s="35" t="n">
        <x:f>IF(COUNT(C39,$E$4)=2,C39*$E$4,"n.a.")</x:f>
        <x:v>24</x:v>
      </x:c>
      <x:c r="F39" s="27" t="n">
        <x:f>IF(COUNT(E39,$F$44)=2,E39*$F$44,"n.a.")</x:f>
        <x:v>1440</x:v>
      </x:c>
      <x:c r="G39" s="2"/>
    </x:row>
    <x:row r="40" ht="23" customHeight="1">
      <x:c r="A40" s="2"/>
      <x:c r="B40" s="2" t="str">
        <x:v>Transition</x:v>
      </x:c>
      <x:c r="C40" s="37" t="n">
        <x:f>'Inputs'!C60</x:f>
        <x:v>4</x:v>
      </x:c>
      <x:c r="D40" s="32" t="str">
        <x:v>Once</x:v>
      </x:c>
      <x:c r="E40" s="35" t="n">
        <x:f>C40</x:f>
        <x:v>4</x:v>
      </x:c>
      <x:c r="F40" s="27" t="n">
        <x:f>IF(COUNT(E40,$F$44)=2,E40*$F$44,"n.a.")</x:f>
        <x:v>240</x:v>
      </x:c>
      <x:c r="G40" s="2"/>
    </x:row>
    <x:row r="41" ht="23" customHeight="1">
      <x:c r="A41" s="2"/>
      <x:c r="B41" s="2"/>
      <x:c r="C41" s="2"/>
      <x:c r="D41" s="2"/>
      <x:c r="E41" s="35"/>
      <x:c r="F41" s="27"/>
      <x:c r="G41" s="2"/>
    </x:row>
    <x:row r="42" ht="23" customHeight="1">
      <x:c r="A42" s="2"/>
      <x:c r="B42" s="40" t="str">
        <x:v>Total internal time/value</x:v>
      </x:c>
      <x:c r="C42" s="40"/>
      <x:c r="D42" s="40"/>
      <x:c r="E42" s="43" t="n">
        <x:f>IF(COUNT(E33:E35,E37:E40)=7,SUM(E33:E35,E37:E40),"n.a.")</x:f>
        <x:v>136</x:v>
      </x:c>
      <x:c r="F42" s="41" t="n">
        <x:f>IF(COUNT(F33:F35,F37:F40)=7,SUM(F33:F35,F37:F40),"n.a.")</x:f>
        <x:v>8160</x:v>
      </x:c>
      <x:c r="G42" s="2"/>
    </x:row>
    <x:row r="43" ht="23" customHeight="1">
      <x:c r="A43" s="2"/>
      <x:c r="B43" s="2"/>
      <x:c r="C43" s="2"/>
      <x:c r="D43" s="2"/>
      <x:c r="E43" s="2"/>
      <x:c r="F43" s="27"/>
      <x:c r="G43" s="2"/>
    </x:row>
    <x:row r="44" ht="23" customHeight="1">
      <x:c r="A44" s="2"/>
      <x:c r="B44" s="2" t="str">
        <x:v>Internal time value ($/hour)</x:v>
      </x:c>
      <x:c r="C44" s="2"/>
      <x:c r="D44" s="2"/>
      <x:c r="E44" s="2"/>
      <x:c r="F44" s="36" t="n">
        <x:f>'Inputs'!C12</x:f>
        <x:v>60</x:v>
      </x:c>
      <x:c r="G44" s="2"/>
    </x:row>
    <x:row r="45" ht="23" customHeight="1">
      <x:c r="A45" s="2"/>
      <x:c r="B45" s="2"/>
      <x:c r="C45" s="2"/>
      <x:c r="D45" s="2"/>
      <x:c r="E45" s="2"/>
      <x:c r="F45" s="2"/>
      <x:c r="G45" s="2"/>
    </x:row>
    <x:row r="46" ht="23" customHeight="1">
      <x:c r="A46" s="2"/>
      <x:c r="B46" s="30" t="str">
        <x:v>Count each invoice and each minute once.</x:v>
      </x:c>
      <x:c r="C46" s="30"/>
      <x:c r="D46" s="30"/>
      <x:c r="E46" s="30"/>
      <x:c r="F46" s="30"/>
      <x:c r="G46" s="2"/>
    </x:row>
    <x:row r="47" ht="23" customHeight="1">
      <x:c r="A47" s="2"/>
      <x:c r="B47" s="30" t="str">
        <x:v>VA fee includes paid VA training/correction time unless separately charged.</x:v>
      </x:c>
      <x:c r="C47" s="30"/>
      <x:c r="D47" s="30"/>
      <x:c r="E47" s="30"/>
      <x:c r="F47" s="30"/>
      <x:c r="G47" s="2"/>
    </x:row>
    <x:row r="48" ht="23" customHeight="1">
      <x:c r="A48" s="2"/>
      <x:c r="B48" s="30" t="str">
        <x:v>Supervision excludes first review. Correction covers fixing and repeat review.</x:v>
      </x:c>
      <x:c r="C48" s="30"/>
      <x:c r="D48" s="30"/>
      <x:c r="E48" s="30"/>
      <x:c r="F48" s="30"/>
      <x:c r="G48" s="2"/>
    </x:row>
    <x:row r="49" ht="23" customHeight="1">
      <x:c r="A49" s="2"/>
      <x:c r="B49" s="30" t="str">
        <x:v>Existing payroll is not added to cash. Time value is a planning proxy.</x:v>
      </x:c>
      <x:c r="C49" s="30"/>
      <x:c r="D49" s="30"/>
      <x:c r="E49" s="30"/>
      <x:c r="F49" s="30"/>
      <x:c r="G49" s="2"/>
    </x:row>
    <x:row r="50" ht="23" customHeight="1">
      <x:c r="A50" s="2"/>
      <x:c r="B50" s="30" t="str">
        <x:v>If extra staff labour is cash-budgeted, omit the same hours from internal time.</x:v>
      </x:c>
      <x:c r="C50" s="30"/>
      <x:c r="D50" s="30"/>
      <x:c r="E50" s="30"/>
      <x:c r="F50" s="30"/>
      <x:c r="G50" s="2"/>
    </x:row>
    <x:row r="51" ht="23" customHeight="1">
      <x:c r="A51" s="2"/>
      <x:c r="B51" s="30" t="str">
        <x:v>Average cover is a budget allowance. Actual payment timing may differ.</x:v>
      </x:c>
      <x:c r="C51" s="30"/>
      <x:c r="D51" s="30"/>
      <x:c r="E51" s="30"/>
      <x:c r="F51" s="30"/>
      <x:c r="G51" s="2"/>
    </x:row>
    <x:row r="52" ht="23" customHeight="1">
      <x:c r="A52" s="2"/>
      <x:c r="B52" s="30" t="str">
        <x:v>Add actual taxes, employment/provider charges and FX to your inputs as relevant.</x:v>
      </x:c>
      <x:c r="C52" s="30"/>
      <x:c r="D52" s="30"/>
      <x:c r="E52" s="30"/>
      <x:c r="F52" s="30"/>
      <x:c r="G52" s="2"/>
    </x:row>
    <x:row r="53" ht="23" customHeight="1">
      <x:c r="A53" s="2"/>
      <x:c r="B53" s="30" t="str">
        <x:v>This worksheet does not determine legal obligations or engagement structure.</x:v>
      </x:c>
      <x:c r="C53" s="30"/>
      <x:c r="D53" s="30"/>
      <x:c r="E53" s="30"/>
      <x:c r="F53" s="30"/>
      <x:c r="G53" s="2"/>
    </x:row>
    <x:row r="54" ht="23" customHeight="1">
      <x:c r="A54" s="2"/>
      <x:c r="B54" s="30" t="str">
        <x:v>Compare identical scope, quality and coverage before assessing savings.</x:v>
      </x:c>
      <x:c r="C54" s="30"/>
      <x:c r="D54" s="30"/>
      <x:c r="E54" s="30"/>
      <x:c r="F54" s="30"/>
      <x:c r="G54" s="2"/>
    </x:row>
    <x:row r="55" ht="23" customHeight="1">
      <x:c r="A55" s="2"/>
      <x:c r="B55" s="30" t="str">
        <x:v>Save dated copies for comparison; outputs show only the selected case.</x:v>
      </x:c>
      <x:c r="C55" s="30"/>
      <x:c r="D55" s="30"/>
      <x:c r="E55" s="30"/>
      <x:c r="F55" s="30"/>
      <x:c r="G55" s="2"/>
    </x:row>
    <x:row r="56" ht="23" customHeight="1">
      <x:c r="A56" s="2"/>
      <x:c r="B56" s="2"/>
      <x:c r="C56" s="2"/>
      <x:c r="D56" s="2"/>
      <x:c r="E56" s="2"/>
      <x:c r="F56" s="2"/>
      <x:c r="G56" s="2"/>
    </x:row>
  </x:sheetData>
  <x:conditionalFormatting sqref="C9:C12">
    <x:cfRule type="containsText" dxfId="18" priority="1" operator="containsText" text="n.a."/>
  </x:conditionalFormatting>
  <x:conditionalFormatting sqref="F29:F29">
    <x:cfRule type="containsText" dxfId="19" priority="2" operator="containsText" text="n.a."/>
  </x:conditionalFormatting>
  <x:conditionalFormatting sqref="F42:F42">
    <x:cfRule type="containsText" dxfId="20" priority="3" operator="containsText" text="n.a.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26D8D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" hidden="0" customWidth="1"/>
    <x:col min="2" max="2" width="37" hidden="0" customWidth="1"/>
    <x:col min="3" max="3" width="18" hidden="0" customWidth="1"/>
    <x:col min="4" max="4" width="3" hidden="0" customWidth="1"/>
    <x:col min="5" max="5" width="76" hidden="0" customWidth="1"/>
    <x:col min="6" max="6" width="3" hidden="0" customWidth="1"/>
  </x:cols>
  <x:sheetData>
    <x:row r="1" ht="23" customHeight="1">
      <x:c r="A1" s="2"/>
      <x:c r="B1" s="2"/>
      <x:c r="C1" s="2"/>
      <x:c r="D1" s="2"/>
      <x:c r="E1" s="2"/>
      <x:c r="F1" s="2"/>
    </x:row>
    <x:row r="2" ht="23" customHeight="1">
      <x:c r="A2" s="2"/>
      <x:c r="B2" s="3" t="str">
        <x:v>Budget inputs</x:v>
      </x:c>
      <x:c r="C2" s="3"/>
      <x:c r="D2" s="3"/>
      <x:c r="E2" s="3"/>
      <x:c r="F2" s="3"/>
    </x:row>
    <x:row r="3" ht="23" customHeight="1">
      <x:c r="A3" s="2"/>
      <x:c r="B3" s="4"/>
      <x:c r="C3" s="4"/>
      <x:c r="D3" s="4"/>
      <x:c r="E3" s="4"/>
      <x:c r="F3" s="4"/>
    </x:row>
    <x:row r="4" ht="23" customHeight="1">
      <x:c r="A4" s="2"/>
      <x:c r="B4" s="2" t="str">
        <x:v>Case selected (1 or 2)</x:v>
      </x:c>
      <x:c r="C4" s="7" t="n">
        <x:v>1</x:v>
      </x:c>
      <x:c r="D4" s="2"/>
      <x:c r="E4" s="2" t="str">
        <x:v>1 = Fictional example. 2 = Your inputs.</x:v>
      </x:c>
      <x:c r="F4" s="2"/>
    </x:row>
    <x:row r="5" ht="23" customHeight="1">
      <x:c r="A5" s="2"/>
      <x:c r="B5" s="2" t="str">
        <x:v>Active case</x:v>
      </x:c>
      <x:c r="C5" s="8" t="str">
        <x:f>CHOOSE(C4,"Example","Your inputs")</x:f>
        <x:v>Example</x:v>
      </x:c>
      <x:c r="D5" s="2"/>
      <x:c r="E5" s="2" t="str">
        <x:v>Fill every Your inputs cell before selecting case 2. Enter 0 for none.</x:v>
      </x:c>
      <x:c r="F5" s="2"/>
    </x:row>
    <x:row r="6" ht="23" customHeight="1">
      <x:c r="A6" s="2"/>
      <x:c r="B6" s="2"/>
      <x:c r="C6" s="2"/>
      <x:c r="D6" s="2"/>
      <x:c r="E6" s="2" t="str">
        <x:v>Amber cells are editable. Active rows feed the Budget sheet.</x:v>
      </x:c>
      <x:c r="F6" s="2"/>
    </x:row>
    <x:row r="7" ht="23" customHeight="1">
      <x:c r="A7" s="2"/>
      <x:c r="B7" s="2"/>
      <x:c r="C7" s="2"/>
      <x:c r="D7" s="2"/>
      <x:c r="E7" s="2" t="str">
        <x:v>All amounts AUD. Fictional example excludes GST; no tax calculation.</x:v>
      </x:c>
      <x:c r="F7" s="2"/>
    </x:row>
    <x:row r="8" ht="25" customHeight="1">
      <x:c r="A8" s="2"/>
      <x:c r="B8" s="10" t="str">
        <x:v>Drivers</x:v>
      </x:c>
      <x:c r="C8" s="10"/>
      <x:c r="D8" s="2"/>
      <x:c r="E8" s="2"/>
      <x:c r="F8" s="2"/>
    </x:row>
    <x:row r="9" ht="23" customHeight="1">
      <x:c r="A9" s="2"/>
      <x:c r="B9" s="12" t="str">
        <x:v>Budget horizon (months)</x:v>
      </x:c>
      <x:c r="C9" s="16" t="n">
        <x:f>IF($C$4=1,IF(ISNUMBER(C10),C10,"n.a."),IF(ISNUMBER(C11),C11,"n.a."))</x:f>
        <x:v>12</x:v>
      </x:c>
      <x:c r="D9" s="2"/>
      <x:c r="E9" s="2" t="str">
        <x:v>Whole months, 1–60. Flat monthly allowances across this period.</x:v>
      </x:c>
      <x:c r="F9" s="2"/>
    </x:row>
    <x:row r="10" ht="23" customHeight="1">
      <x:c r="A10" s="2"/>
      <x:c r="B10" s="2" t="str">
        <x:v>Fictional example</x:v>
      </x:c>
      <x:c r="C10" s="17" t="n">
        <x:v>12</x:v>
      </x:c>
      <x:c r="D10" s="2"/>
      <x:c r="E10" s="2"/>
      <x:c r="F10" s="2"/>
    </x:row>
    <x:row r="11" ht="23" customHeight="1">
      <x:c r="A11" s="2"/>
      <x:c r="B11" s="2" t="str">
        <x:v>Your inputs</x:v>
      </x:c>
      <x:c r="C11" s="17"/>
      <x:c r="D11" s="2"/>
      <x:c r="E11" s="2"/>
      <x:c r="F11" s="2"/>
    </x:row>
    <x:row r="12" ht="23" customHeight="1">
      <x:c r="A12" s="2"/>
      <x:c r="B12" s="12" t="str">
        <x:v>Internal time value ($/hour)</x:v>
      </x:c>
      <x:c r="C12" s="20" t="n">
        <x:f>IF($C$4=1,IF(ISNUMBER(C13),C13,"n.a."),IF(ISNUMBER(C14),C14,"n.a."))</x:f>
        <x:v>60</x:v>
      </x:c>
      <x:c r="D12" s="2"/>
      <x:c r="E12" s="2" t="str">
        <x:v>Capacity-value proxy for existing staff time, not extra payroll.</x:v>
      </x:c>
      <x:c r="F12" s="2"/>
    </x:row>
    <x:row r="13" ht="23" customHeight="1">
      <x:c r="A13" s="2"/>
      <x:c r="B13" s="2" t="str">
        <x:v>Fictional example</x:v>
      </x:c>
      <x:c r="C13" s="21" t="n">
        <x:v>60</x:v>
      </x:c>
      <x:c r="D13" s="2"/>
      <x:c r="E13" s="2"/>
      <x:c r="F13" s="2"/>
    </x:row>
    <x:row r="14" ht="23" customHeight="1">
      <x:c r="A14" s="2"/>
      <x:c r="B14" s="2" t="str">
        <x:v>Your inputs</x:v>
      </x:c>
      <x:c r="C14" s="21"/>
      <x:c r="D14" s="2"/>
      <x:c r="E14" s="2"/>
      <x:c r="F14" s="2"/>
    </x:row>
    <x:row r="15" ht="23" customHeight="1">
      <x:c r="A15" s="2"/>
      <x:c r="B15" s="12" t="str">
        <x:v>Recruitment cash (once)</x:v>
      </x:c>
      <x:c r="C15" s="20" t="n">
        <x:f>IF($C$4=1,IF(ISNUMBER(C16),C16,"n.a."),IF(ISNUMBER(C17),C17,"n.a."))</x:f>
        <x:v>600</x:v>
      </x:c>
      <x:c r="D15" s="2"/>
      <x:c r="E15" s="2" t="str">
        <x:v>Additional fees or paid assessment costs not already in the VA fee.</x:v>
      </x:c>
      <x:c r="F15" s="2"/>
    </x:row>
    <x:row r="16" ht="23" customHeight="1">
      <x:c r="A16" s="2"/>
      <x:c r="B16" s="2" t="str">
        <x:v>Fictional example</x:v>
      </x:c>
      <x:c r="C16" s="21" t="n">
        <x:v>600</x:v>
      </x:c>
      <x:c r="D16" s="2"/>
      <x:c r="E16" s="2"/>
      <x:c r="F16" s="2"/>
    </x:row>
    <x:row r="17" ht="23" customHeight="1">
      <x:c r="A17" s="2"/>
      <x:c r="B17" s="2" t="str">
        <x:v>Your inputs</x:v>
      </x:c>
      <x:c r="C17" s="21"/>
      <x:c r="D17" s="2"/>
      <x:c r="E17" s="2"/>
      <x:c r="F17" s="2"/>
    </x:row>
    <x:row r="18" ht="23" customHeight="1">
      <x:c r="A18" s="2"/>
      <x:c r="B18" s="12" t="str">
        <x:v>Training cash (once)</x:v>
      </x:c>
      <x:c r="C18" s="20" t="n">
        <x:f>IF($C$4=1,IF(ISNUMBER(C19),C19,"n.a."),IF(ISNUMBER(C20),C20,"n.a."))</x:f>
        <x:v>200</x:v>
      </x:c>
      <x:c r="D18" s="2"/>
      <x:c r="E18" s="2" t="str">
        <x:v>External training/setup charges only; exclude included paid VA hours.</x:v>
      </x:c>
      <x:c r="F18" s="2"/>
    </x:row>
    <x:row r="19" ht="23" customHeight="1">
      <x:c r="A19" s="2"/>
      <x:c r="B19" s="2" t="str">
        <x:v>Fictional example</x:v>
      </x:c>
      <x:c r="C19" s="21" t="n">
        <x:v>200</x:v>
      </x:c>
      <x:c r="D19" s="2"/>
      <x:c r="E19" s="2"/>
      <x:c r="F19" s="2"/>
    </x:row>
    <x:row r="20" ht="23" customHeight="1">
      <x:c r="A20" s="2"/>
      <x:c r="B20" s="2" t="str">
        <x:v>Your inputs</x:v>
      </x:c>
      <x:c r="C20" s="21"/>
      <x:c r="D20" s="2"/>
      <x:c r="E20" s="2"/>
      <x:c r="F20" s="2"/>
    </x:row>
    <x:row r="21" ht="23" customHeight="1">
      <x:c r="A21" s="2"/>
      <x:c r="B21" s="12" t="str">
        <x:v>Equipment/access cash (once)</x:v>
      </x:c>
      <x:c r="C21" s="20" t="n">
        <x:f>IF($C$4=1,IF(ISNUMBER(C22),C22,"n.a."),IF(ISNUMBER(C23),C23,"n.a."))</x:f>
        <x:v>100</x:v>
      </x:c>
      <x:c r="D21" s="2"/>
      <x:c r="E21" s="2" t="str">
        <x:v>Additional equipment/security/setup purchase allowance.</x:v>
      </x:c>
      <x:c r="F21" s="2"/>
    </x:row>
    <x:row r="22" ht="23" customHeight="1">
      <x:c r="A22" s="2"/>
      <x:c r="B22" s="2" t="str">
        <x:v>Fictional example</x:v>
      </x:c>
      <x:c r="C22" s="21" t="n">
        <x:v>100</x:v>
      </x:c>
      <x:c r="D22" s="2"/>
      <x:c r="E22" s="2"/>
      <x:c r="F22" s="2"/>
    </x:row>
    <x:row r="23" ht="23" customHeight="1">
      <x:c r="A23" s="2"/>
      <x:c r="B23" s="2" t="str">
        <x:v>Your inputs</x:v>
      </x:c>
      <x:c r="C23" s="21"/>
      <x:c r="D23" s="2"/>
      <x:c r="E23" s="2"/>
      <x:c r="F23" s="2"/>
    </x:row>
    <x:row r="24" ht="23" customHeight="1">
      <x:c r="A24" s="2"/>
      <x:c r="B24" s="12" t="str">
        <x:v>VA service cash (monthly)</x:v>
      </x:c>
      <x:c r="C24" s="20" t="n">
        <x:f>IF($C$4=1,IF(ISNUMBER(C25),C25,"n.a."),IF(ISNUMBER(C26),C26,"n.a."))</x:f>
        <x:v>2000</x:v>
      </x:c>
      <x:c r="D24" s="2"/>
      <x:c r="E24" s="2" t="str">
        <x:v>Fictional total package. Use actual quotes and applicable extra charges.</x:v>
      </x:c>
      <x:c r="F24" s="2"/>
    </x:row>
    <x:row r="25" ht="23" customHeight="1">
      <x:c r="A25" s="2"/>
      <x:c r="B25" s="2" t="str">
        <x:v>Fictional example</x:v>
      </x:c>
      <x:c r="C25" s="21" t="n">
        <x:v>2000</x:v>
      </x:c>
      <x:c r="D25" s="2"/>
      <x:c r="E25" s="2"/>
      <x:c r="F25" s="2"/>
    </x:row>
    <x:row r="26" ht="23" customHeight="1">
      <x:c r="A26" s="2"/>
      <x:c r="B26" s="2" t="str">
        <x:v>Your inputs</x:v>
      </x:c>
      <x:c r="C26" s="21"/>
      <x:c r="D26" s="2"/>
      <x:c r="E26" s="2"/>
      <x:c r="F26" s="2"/>
    </x:row>
    <x:row r="27" ht="23" customHeight="1">
      <x:c r="A27" s="2"/>
      <x:c r="B27" s="12" t="str">
        <x:v>Software cash (monthly)</x:v>
      </x:c>
      <x:c r="C27" s="20" t="n">
        <x:f>IF($C$4=1,IF(ISNUMBER(C28),C28,"n.a."),IF(ISNUMBER(C29),C29,"n.a."))</x:f>
        <x:v>150</x:v>
      </x:c>
      <x:c r="D27" s="2"/>
      <x:c r="E27" s="2" t="str">
        <x:v>Additional licences only; allocate shared cost once.</x:v>
      </x:c>
      <x:c r="F27" s="2"/>
    </x:row>
    <x:row r="28" ht="23" customHeight="1">
      <x:c r="A28" s="2"/>
      <x:c r="B28" s="2" t="str">
        <x:v>Fictional example</x:v>
      </x:c>
      <x:c r="C28" s="21" t="n">
        <x:v>150</x:v>
      </x:c>
      <x:c r="D28" s="2"/>
      <x:c r="E28" s="2"/>
      <x:c r="F28" s="2"/>
    </x:row>
    <x:row r="29" ht="23" customHeight="1">
      <x:c r="A29" s="2"/>
      <x:c r="B29" s="2" t="str">
        <x:v>Your inputs</x:v>
      </x:c>
      <x:c r="C29" s="21"/>
      <x:c r="D29" s="2"/>
      <x:c r="E29" s="2"/>
      <x:c r="F29" s="2"/>
    </x:row>
    <x:row r="30" ht="23" customHeight="1">
      <x:c r="A30" s="2"/>
      <x:c r="B30" s="12" t="str">
        <x:v>Payment/FX cash (monthly)</x:v>
      </x:c>
      <x:c r="C30" s="20" t="n">
        <x:f>IF($C$4=1,IF(ISNUMBER(C31),C31,"n.a."),IF(ISNUMBER(C32),C32,"n.a."))</x:f>
        <x:v>30</x:v>
      </x:c>
      <x:c r="D30" s="2"/>
      <x:c r="E30" s="2" t="str">
        <x:v>Fees or a documented conversion allowance, excluding amounts above.</x:v>
      </x:c>
      <x:c r="F30" s="2"/>
    </x:row>
    <x:row r="31" ht="23" customHeight="1">
      <x:c r="A31" s="2"/>
      <x:c r="B31" s="2" t="str">
        <x:v>Fictional example</x:v>
      </x:c>
      <x:c r="C31" s="21" t="n">
        <x:v>30</x:v>
      </x:c>
      <x:c r="D31" s="2"/>
      <x:c r="E31" s="2"/>
      <x:c r="F31" s="2"/>
    </x:row>
    <x:row r="32" ht="23" customHeight="1">
      <x:c r="A32" s="2"/>
      <x:c r="B32" s="2" t="str">
        <x:v>Your inputs</x:v>
      </x:c>
      <x:c r="C32" s="21"/>
      <x:c r="D32" s="2"/>
      <x:c r="E32" s="2"/>
      <x:c r="F32" s="2"/>
    </x:row>
    <x:row r="33" ht="23" customHeight="1">
      <x:c r="A33" s="2"/>
      <x:c r="B33" s="12" t="str">
        <x:v>Extra leave cover (monthly)</x:v>
      </x:c>
      <x:c r="C33" s="20" t="n">
        <x:f>IF($C$4=1,IF(ISNUMBER(C34),C34,"n.a."),IF(ISNUMBER(C35),C35,"n.a."))</x:f>
        <x:v>100</x:v>
      </x:c>
      <x:c r="D33" s="2"/>
      <x:c r="E33" s="2" t="str">
        <x:v>Average additional cover cost; exclude leave/cover already in the fee.</x:v>
      </x:c>
      <x:c r="F33" s="2"/>
    </x:row>
    <x:row r="34" ht="23" customHeight="1">
      <x:c r="A34" s="2"/>
      <x:c r="B34" s="2" t="str">
        <x:v>Fictional example</x:v>
      </x:c>
      <x:c r="C34" s="21" t="n">
        <x:v>100</x:v>
      </x:c>
      <x:c r="D34" s="2"/>
      <x:c r="E34" s="2"/>
      <x:c r="F34" s="2"/>
    </x:row>
    <x:row r="35" ht="23" customHeight="1">
      <x:c r="A35" s="2"/>
      <x:c r="B35" s="2" t="str">
        <x:v>Your inputs</x:v>
      </x:c>
      <x:c r="C35" s="21"/>
      <x:c r="D35" s="2"/>
      <x:c r="E35" s="2"/>
      <x:c r="F35" s="2"/>
    </x:row>
    <x:row r="36" ht="23" customHeight="1">
      <x:c r="A36" s="2"/>
      <x:c r="B36" s="12" t="str">
        <x:v>Extra quality cash (monthly)</x:v>
      </x:c>
      <x:c r="C36" s="20" t="n">
        <x:f>IF($C$4=1,IF(ISNUMBER(C37),C37,"n.a."),IF(ISNUMBER(C38),C38,"n.a."))</x:f>
        <x:v>0</x:v>
      </x:c>
      <x:c r="D36" s="2"/>
      <x:c r="E36" s="2" t="str">
        <x:v>External checking/correction charges not included anywhere else.</x:v>
      </x:c>
      <x:c r="F36" s="2"/>
    </x:row>
    <x:row r="37" ht="23" customHeight="1">
      <x:c r="A37" s="2"/>
      <x:c r="B37" s="2" t="str">
        <x:v>Fictional example</x:v>
      </x:c>
      <x:c r="C37" s="21" t="n">
        <x:v>0</x:v>
      </x:c>
      <x:c r="D37" s="2"/>
      <x:c r="E37" s="2"/>
      <x:c r="F37" s="2"/>
    </x:row>
    <x:row r="38" ht="23" customHeight="1">
      <x:c r="A38" s="2"/>
      <x:c r="B38" s="2" t="str">
        <x:v>Your inputs</x:v>
      </x:c>
      <x:c r="C38" s="21"/>
      <x:c r="D38" s="2"/>
      <x:c r="E38" s="2"/>
      <x:c r="F38" s="2"/>
    </x:row>
    <x:row r="39" ht="23" customHeight="1">
      <x:c r="A39" s="2"/>
      <x:c r="B39" s="12" t="str">
        <x:v>Transition cash (once)</x:v>
      </x:c>
      <x:c r="C39" s="20" t="n">
        <x:f>IF($C$4=1,IF(ISNUMBER(C40),C40,"n.a."),IF(ISNUMBER(C41),C41,"n.a."))</x:f>
        <x:v>300</x:v>
      </x:c>
      <x:c r="D39" s="2"/>
      <x:c r="E39" s="2" t="str">
        <x:v>Planning allowance for overlap/export/closure; not a payment schedule.</x:v>
      </x:c>
      <x:c r="F39" s="2"/>
    </x:row>
    <x:row r="40" ht="23" customHeight="1">
      <x:c r="A40" s="2"/>
      <x:c r="B40" s="2" t="str">
        <x:v>Fictional example</x:v>
      </x:c>
      <x:c r="C40" s="21" t="n">
        <x:v>300</x:v>
      </x:c>
      <x:c r="D40" s="2"/>
      <x:c r="E40" s="2"/>
      <x:c r="F40" s="2"/>
    </x:row>
    <x:row r="41" ht="23" customHeight="1">
      <x:c r="A41" s="2"/>
      <x:c r="B41" s="2" t="str">
        <x:v>Your inputs</x:v>
      </x:c>
      <x:c r="C41" s="21"/>
      <x:c r="D41" s="2"/>
      <x:c r="E41" s="2"/>
      <x:c r="F41" s="2"/>
    </x:row>
    <x:row r="42" ht="23" customHeight="1">
      <x:c r="A42" s="2"/>
      <x:c r="B42" s="12" t="str">
        <x:v>Recruitment time (once, hours)</x:v>
      </x:c>
      <x:c r="C42" s="20" t="n">
        <x:f>IF($C$4=1,IF(ISNUMBER(C43),C43,"n.a."),IF(ISNUMBER(C44),C44,"n.a."))</x:f>
        <x:v>6</x:v>
      </x:c>
      <x:c r="D42" s="2"/>
      <x:c r="E42" s="2" t="str">
        <x:v>Existing staff selection time; exclude any separately budgeted cash labour.</x:v>
      </x:c>
      <x:c r="F42" s="2"/>
    </x:row>
    <x:row r="43" ht="23" customHeight="1">
      <x:c r="A43" s="2"/>
      <x:c r="B43" s="2" t="str">
        <x:v>Fictional example</x:v>
      </x:c>
      <x:c r="C43" s="21" t="n">
        <x:v>6</x:v>
      </x:c>
      <x:c r="D43" s="2"/>
      <x:c r="E43" s="2"/>
      <x:c r="F43" s="2"/>
    </x:row>
    <x:row r="44" ht="23" customHeight="1">
      <x:c r="A44" s="2"/>
      <x:c r="B44" s="2" t="str">
        <x:v>Your inputs</x:v>
      </x:c>
      <x:c r="C44" s="21"/>
      <x:c r="D44" s="2"/>
      <x:c r="E44" s="2"/>
      <x:c r="F44" s="2"/>
    </x:row>
    <x:row r="45" ht="23" customHeight="1">
      <x:c r="A45" s="2"/>
      <x:c r="B45" s="12" t="str">
        <x:v>Training time (once, hours)</x:v>
      </x:c>
      <x:c r="C45" s="20" t="n">
        <x:f>IF($C$4=1,IF(ISNUMBER(C46),C46,"n.a."),IF(ISNUMBER(C47),C47,"n.a."))</x:f>
        <x:v>12</x:v>
      </x:c>
      <x:c r="D45" s="2"/>
      <x:c r="E45" s="2" t="str">
        <x:v>Existing staff coaching during setup, excluding paid VA time.</x:v>
      </x:c>
      <x:c r="F45" s="2"/>
    </x:row>
    <x:row r="46" ht="23" customHeight="1">
      <x:c r="A46" s="2"/>
      <x:c r="B46" s="2" t="str">
        <x:v>Fictional example</x:v>
      </x:c>
      <x:c r="C46" s="21" t="n">
        <x:v>12</x:v>
      </x:c>
      <x:c r="D46" s="2"/>
      <x:c r="E46" s="2"/>
      <x:c r="F46" s="2"/>
    </x:row>
    <x:row r="47" ht="23" customHeight="1">
      <x:c r="A47" s="2"/>
      <x:c r="B47" s="2" t="str">
        <x:v>Your inputs</x:v>
      </x:c>
      <x:c r="C47" s="21"/>
      <x:c r="D47" s="2"/>
      <x:c r="E47" s="2"/>
      <x:c r="F47" s="2"/>
    </x:row>
    <x:row r="48" ht="23" customHeight="1">
      <x:c r="A48" s="2"/>
      <x:c r="B48" s="12" t="str">
        <x:v>Access/SOP time (once, hours)</x:v>
      </x:c>
      <x:c r="C48" s="20" t="n">
        <x:f>IF($C$4=1,IF(ISNUMBER(C49),C49,"n.a."),IF(ISNUMBER(C50),C50,"n.a."))</x:f>
        <x:v>6</x:v>
      </x:c>
      <x:c r="D48" s="2"/>
      <x:c r="E48" s="2" t="str">
        <x:v>Existing staff access and procedure setup, excluding coaching above.</x:v>
      </x:c>
      <x:c r="F48" s="2"/>
    </x:row>
    <x:row r="49" ht="23" customHeight="1">
      <x:c r="A49" s="2"/>
      <x:c r="B49" s="2" t="str">
        <x:v>Fictional example</x:v>
      </x:c>
      <x:c r="C49" s="21" t="n">
        <x:v>6</x:v>
      </x:c>
      <x:c r="D49" s="2"/>
      <x:c r="E49" s="2"/>
      <x:c r="F49" s="2"/>
    </x:row>
    <x:row r="50" ht="23" customHeight="1">
      <x:c r="A50" s="2"/>
      <x:c r="B50" s="2" t="str">
        <x:v>Your inputs</x:v>
      </x:c>
      <x:c r="C50" s="21"/>
      <x:c r="D50" s="2"/>
      <x:c r="E50" s="2"/>
      <x:c r="F50" s="2"/>
    </x:row>
    <x:row r="51" ht="23" customHeight="1">
      <x:c r="A51" s="2"/>
      <x:c r="B51" s="12" t="str">
        <x:v>Supervision (hours/month)</x:v>
      </x:c>
      <x:c r="C51" s="20" t="n">
        <x:f>IF($C$4=1,IF(ISNUMBER(C52),C52,"n.a."),IF(ISNUMBER(C53),C53,"n.a."))</x:f>
        <x:v>4</x:v>
      </x:c>
      <x:c r="D51" s="2"/>
      <x:c r="E51" s="2" t="str">
        <x:v>Routine coordination/coaching only. Excludes review and correction.</x:v>
      </x:c>
      <x:c r="F51" s="2"/>
    </x:row>
    <x:row r="52" ht="23" customHeight="1">
      <x:c r="A52" s="2"/>
      <x:c r="B52" s="2" t="str">
        <x:v>Fictional example</x:v>
      </x:c>
      <x:c r="C52" s="21" t="n">
        <x:v>4</x:v>
      </x:c>
      <x:c r="D52" s="2"/>
      <x:c r="E52" s="2"/>
      <x:c r="F52" s="2"/>
    </x:row>
    <x:row r="53" ht="23" customHeight="1">
      <x:c r="A53" s="2"/>
      <x:c r="B53" s="2" t="str">
        <x:v>Your inputs</x:v>
      </x:c>
      <x:c r="C53" s="21"/>
      <x:c r="D53" s="2"/>
      <x:c r="E53" s="2"/>
      <x:c r="F53" s="2"/>
    </x:row>
    <x:row r="54" ht="23" customHeight="1">
      <x:c r="A54" s="2"/>
      <x:c r="B54" s="12" t="str">
        <x:v>First review (hours/month)</x:v>
      </x:c>
      <x:c r="C54" s="20" t="n">
        <x:f>IF($C$4=1,IF(ISNUMBER(C55),C55,"n.a."),IF(ISNUMBER(C56),C56,"n.a."))</x:f>
        <x:v>3</x:v>
      </x:c>
      <x:c r="D54" s="2"/>
      <x:c r="E54" s="2" t="str">
        <x:v>Initial quality review only. Excludes correction/re-review.</x:v>
      </x:c>
      <x:c r="F54" s="2"/>
    </x:row>
    <x:row r="55" ht="23" customHeight="1">
      <x:c r="A55" s="2"/>
      <x:c r="B55" s="2" t="str">
        <x:v>Fictional example</x:v>
      </x:c>
      <x:c r="C55" s="21" t="n">
        <x:v>3</x:v>
      </x:c>
      <x:c r="D55" s="2"/>
      <x:c r="E55" s="2"/>
      <x:c r="F55" s="2"/>
    </x:row>
    <x:row r="56" ht="23" customHeight="1">
      <x:c r="A56" s="2"/>
      <x:c r="B56" s="2" t="str">
        <x:v>Your inputs</x:v>
      </x:c>
      <x:c r="C56" s="21"/>
      <x:c r="D56" s="2"/>
      <x:c r="E56" s="2"/>
      <x:c r="F56" s="2"/>
    </x:row>
    <x:row r="57" ht="23" customHeight="1">
      <x:c r="A57" s="2"/>
      <x:c r="B57" s="12" t="str">
        <x:v>Correction (hours/month)</x:v>
      </x:c>
      <x:c r="C57" s="20" t="n">
        <x:f>IF($C$4=1,IF(ISNUMBER(C58),C58,"n.a."),IF(ISNUMBER(C59),C59,"n.a."))</x:f>
        <x:v>2</x:v>
      </x:c>
      <x:c r="D57" s="2"/>
      <x:c r="E57" s="2" t="str">
        <x:v>Existing staff correction and re-review. Count each minute once.</x:v>
      </x:c>
      <x:c r="F57" s="2"/>
    </x:row>
    <x:row r="58" ht="23" customHeight="1">
      <x:c r="A58" s="2"/>
      <x:c r="B58" s="2" t="str">
        <x:v>Fictional example</x:v>
      </x:c>
      <x:c r="C58" s="21" t="n">
        <x:v>2</x:v>
      </x:c>
      <x:c r="D58" s="2"/>
      <x:c r="E58" s="2"/>
      <x:c r="F58" s="2"/>
    </x:row>
    <x:row r="59" ht="23" customHeight="1">
      <x:c r="A59" s="2"/>
      <x:c r="B59" s="2" t="str">
        <x:v>Your inputs</x:v>
      </x:c>
      <x:c r="C59" s="21"/>
      <x:c r="D59" s="2"/>
      <x:c r="E59" s="2"/>
      <x:c r="F59" s="2"/>
    </x:row>
    <x:row r="60" ht="23" customHeight="1">
      <x:c r="A60" s="2"/>
      <x:c r="B60" s="12" t="str">
        <x:v>Transition time (once, hours)</x:v>
      </x:c>
      <x:c r="C60" s="20" t="n">
        <x:f>IF($C$4=1,IF(ISNUMBER(C61),C61,"n.a."),IF(ISNUMBER(C62),C62,"n.a."))</x:f>
        <x:v>4</x:v>
      </x:c>
      <x:c r="D60" s="2"/>
      <x:c r="E60" s="2" t="str">
        <x:v>Existing staff handover/export/closure work, not already included.</x:v>
      </x:c>
      <x:c r="F60" s="2"/>
    </x:row>
    <x:row r="61" ht="23" customHeight="1">
      <x:c r="A61" s="2"/>
      <x:c r="B61" s="2" t="str">
        <x:v>Fictional example</x:v>
      </x:c>
      <x:c r="C61" s="21" t="n">
        <x:v>4</x:v>
      </x:c>
      <x:c r="D61" s="2"/>
      <x:c r="E61" s="2"/>
      <x:c r="F61" s="2"/>
    </x:row>
    <x:row r="62" ht="23" customHeight="1">
      <x:c r="A62" s="2"/>
      <x:c r="B62" s="2" t="str">
        <x:v>Your inputs</x:v>
      </x:c>
      <x:c r="C62" s="21"/>
      <x:c r="D62" s="2"/>
      <x:c r="E62" s="2"/>
      <x:c r="F62" s="2"/>
    </x:row>
    <x:row r="63" ht="23" customHeight="1">
      <x:c r="A63" s="2"/>
      <x:c r="B63" s="2"/>
      <x:c r="C63" s="2"/>
      <x:c r="D63" s="2"/>
      <x:c r="E63" s="2"/>
      <x:c r="F63" s="2"/>
    </x:row>
    <x:row r="64" ht="23" customHeight="1">
      <x:c r="A64" s="2"/>
      <x:c r="B64" s="2"/>
      <x:c r="C64" s="2"/>
      <x:c r="D64" s="2"/>
      <x:c r="E64" s="2"/>
      <x:c r="F64" s="2"/>
    </x:row>
    <x:row r="65" ht="23" customHeight="1">
      <x:c r="A65" s="2"/>
      <x:c r="B65" s="2" t="str">
        <x:v>Source of example amounts</x:v>
      </x:c>
      <x:c r="C65" s="2"/>
      <x:c r="D65" s="2"/>
      <x:c r="E65" s="2" t="str">
        <x:v>Nexus original fictional example, 27 September 2026. No market-rate data.</x:v>
      </x:c>
      <x:c r="F65" s="2"/>
    </x:row>
    <x:row r="66" ht="23" customHeight="1">
      <x:c r="A66" s="2"/>
      <x:c r="B66" s="2" t="str">
        <x:v>Research context</x:v>
      </x:c>
      <x:c r="C66" s="2"/>
      <x:c r="D66" s="2"/>
      <x:c r="E66" s="2" t="str">
        <x:v>Government guidance informed the cost checklist; it supplied no amounts.</x:v>
      </x:c>
      <x:c r="F66" s="2"/>
    </x:row>
    <x:row r="67" ht="23" customHeight="1">
      <x:c r="A67" s="2"/>
      <x:c r="B67" s="2" t="str">
        <x:v>Business.gov.au budget guidance</x:v>
      </x:c>
      <x:c r="C67" s="2"/>
      <x:c r="D67" s="2"/>
      <x:c r="E67" s="22" t="str">
        <x:v>https://business.gov.au/finance/financial-tools-and-templates/create-a-budget</x:v>
      </x:c>
      <x:c r="F67" s="2"/>
    </x:row>
    <x:row r="68" ht="36" customHeight="1">
      <x:c r="A68" s="2"/>
      <x:c r="B68" s="2" t="str">
        <x:v>National AI Centre cost guidance</x:v>
      </x:c>
      <x:c r="C68" s="2"/>
      <x:c r="D68" s="2"/>
      <x:c r="E68" s="23" t="str">
        <x:v>https://www.ai.gov.au/planning-ai/prepare-your-business/identify-opportunities/measure-return-investment</x:v>
      </x:c>
      <x:c r="F68" s="2"/>
    </x:row>
    <x:row r="69" ht="23" customHeight="1">
      <x:c r="A69" s="2"/>
      <x:c r="B69" s="2"/>
      <x:c r="C69" s="2"/>
      <x:c r="D69" s="2"/>
      <x:c r="E69" s="2"/>
      <x:c r="F69" s="2"/>
    </x:row>
    <x:row r="70" ht="23" customHeight="1">
      <x:c r="A70" s="2"/>
      <x:c r="B70" s="2"/>
      <x:c r="C70" s="2"/>
      <x:c r="D70" s="2"/>
      <x:c r="E70" s="2"/>
      <x:c r="F70" s="2"/>
    </x:row>
    <x:row r="71" ht="23" customHeight="1">
      <x:c r="A71" s="2"/>
      <x:c r="B71" s="2"/>
      <x:c r="C71" s="2"/>
      <x:c r="D71" s="2"/>
      <x:c r="E71" s="2"/>
      <x:c r="F71" s="2"/>
    </x:row>
    <x:row r="72" ht="23" customHeight="1">
      <x:c r="A72" s="2"/>
      <x:c r="B72" s="2"/>
      <x:c r="C72" s="2"/>
      <x:c r="D72" s="2"/>
      <x:c r="E72" s="2"/>
      <x:c r="F72" s="2"/>
    </x:row>
  </x:sheetData>
  <x:conditionalFormatting sqref="C11:C11">
    <x:cfRule type="expression" dxfId="0" priority="1">
      <x:formula>AND($C$4=2,NOT(ISNUMBER(C11)))</x:formula>
    </x:cfRule>
  </x:conditionalFormatting>
  <x:conditionalFormatting sqref="C14:C14">
    <x:cfRule type="expression" dxfId="1" priority="2">
      <x:formula>AND($C$4=2,NOT(ISNUMBER(C14)))</x:formula>
    </x:cfRule>
  </x:conditionalFormatting>
  <x:conditionalFormatting sqref="C17:C17">
    <x:cfRule type="expression" dxfId="2" priority="3">
      <x:formula>AND($C$4=2,NOT(ISNUMBER(C17)))</x:formula>
    </x:cfRule>
  </x:conditionalFormatting>
  <x:conditionalFormatting sqref="C20:C20">
    <x:cfRule type="expression" dxfId="3" priority="4">
      <x:formula>AND($C$4=2,NOT(ISNUMBER(C20)))</x:formula>
    </x:cfRule>
  </x:conditionalFormatting>
  <x:conditionalFormatting sqref="C23:C23">
    <x:cfRule type="expression" dxfId="4" priority="5">
      <x:formula>AND($C$4=2,NOT(ISNUMBER(C23)))</x:formula>
    </x:cfRule>
  </x:conditionalFormatting>
  <x:conditionalFormatting sqref="C26:C26">
    <x:cfRule type="expression" dxfId="5" priority="6">
      <x:formula>AND($C$4=2,NOT(ISNUMBER(C26)))</x:formula>
    </x:cfRule>
  </x:conditionalFormatting>
  <x:conditionalFormatting sqref="C29:C29">
    <x:cfRule type="expression" dxfId="6" priority="7">
      <x:formula>AND($C$4=2,NOT(ISNUMBER(C29)))</x:formula>
    </x:cfRule>
  </x:conditionalFormatting>
  <x:conditionalFormatting sqref="C32:C32">
    <x:cfRule type="expression" dxfId="7" priority="8">
      <x:formula>AND($C$4=2,NOT(ISNUMBER(C32)))</x:formula>
    </x:cfRule>
  </x:conditionalFormatting>
  <x:conditionalFormatting sqref="C35:C35">
    <x:cfRule type="expression" dxfId="8" priority="9">
      <x:formula>AND($C$4=2,NOT(ISNUMBER(C35)))</x:formula>
    </x:cfRule>
  </x:conditionalFormatting>
  <x:conditionalFormatting sqref="C38:C38">
    <x:cfRule type="expression" dxfId="9" priority="10">
      <x:formula>AND($C$4=2,NOT(ISNUMBER(C38)))</x:formula>
    </x:cfRule>
  </x:conditionalFormatting>
  <x:conditionalFormatting sqref="C41:C41">
    <x:cfRule type="expression" dxfId="10" priority="11">
      <x:formula>AND($C$4=2,NOT(ISNUMBER(C41)))</x:formula>
    </x:cfRule>
  </x:conditionalFormatting>
  <x:conditionalFormatting sqref="C44:C44">
    <x:cfRule type="expression" dxfId="11" priority="12">
      <x:formula>AND($C$4=2,NOT(ISNUMBER(C44)))</x:formula>
    </x:cfRule>
  </x:conditionalFormatting>
  <x:conditionalFormatting sqref="C47:C47">
    <x:cfRule type="expression" dxfId="12" priority="13">
      <x:formula>AND($C$4=2,NOT(ISNUMBER(C47)))</x:formula>
    </x:cfRule>
  </x:conditionalFormatting>
  <x:conditionalFormatting sqref="C50:C50">
    <x:cfRule type="expression" dxfId="13" priority="14">
      <x:formula>AND($C$4=2,NOT(ISNUMBER(C50)))</x:formula>
    </x:cfRule>
  </x:conditionalFormatting>
  <x:conditionalFormatting sqref="C53:C53">
    <x:cfRule type="expression" dxfId="14" priority="15">
      <x:formula>AND($C$4=2,NOT(ISNUMBER(C53)))</x:formula>
    </x:cfRule>
  </x:conditionalFormatting>
  <x:conditionalFormatting sqref="C56:C56">
    <x:cfRule type="expression" dxfId="15" priority="16">
      <x:formula>AND($C$4=2,NOT(ISNUMBER(C56)))</x:formula>
    </x:cfRule>
  </x:conditionalFormatting>
  <x:conditionalFormatting sqref="C59:C59">
    <x:cfRule type="expression" dxfId="16" priority="17">
      <x:formula>AND($C$4=2,NOT(ISNUMBER(C59)))</x:formula>
    </x:cfRule>
  </x:conditionalFormatting>
  <x:conditionalFormatting sqref="C62:C62">
    <x:cfRule type="expression" dxfId="17" priority="18">
      <x:formula>AND($C$4=2,NOT(ISNUMBER(C62)))</x:formula>
    </x:cfRule>
  </x:conditionalFormatting>
  <x:dataValidations count="19">
    <x:dataValidation type="whole" operator="between" sqref="C4">
      <x:formula1>1</x:formula1>
      <x:formula2>2</x:formula2>
    </x:dataValidation>
    <x:dataValidation type="whole" operator="between" sqref="C10:C11">
      <x:formula1>1</x:formula1>
      <x:formula2>60</x:formula2>
    </x:dataValidation>
    <x:dataValidation type="decimal" operator="between" sqref="C13:C14">
      <x:formula1>0</x:formula1>
      <x:formula2>1000000</x:formula2>
    </x:dataValidation>
    <x:dataValidation type="decimal" operator="between" sqref="C16:C17">
      <x:formula1>0</x:formula1>
      <x:formula2>1000000</x:formula2>
    </x:dataValidation>
    <x:dataValidation type="decimal" operator="between" sqref="C19:C20">
      <x:formula1>0</x:formula1>
      <x:formula2>1000000</x:formula2>
    </x:dataValidation>
    <x:dataValidation type="decimal" operator="between" sqref="C22:C23">
      <x:formula1>0</x:formula1>
      <x:formula2>1000000</x:formula2>
    </x:dataValidation>
    <x:dataValidation type="decimal" operator="between" sqref="C25:C26">
      <x:formula1>0</x:formula1>
      <x:formula2>1000000</x:formula2>
    </x:dataValidation>
    <x:dataValidation type="decimal" operator="between" sqref="C28:C29">
      <x:formula1>0</x:formula1>
      <x:formula2>1000000</x:formula2>
    </x:dataValidation>
    <x:dataValidation type="decimal" operator="between" sqref="C31:C32">
      <x:formula1>0</x:formula1>
      <x:formula2>1000000</x:formula2>
    </x:dataValidation>
    <x:dataValidation type="decimal" operator="between" sqref="C34:C35">
      <x:formula1>0</x:formula1>
      <x:formula2>1000000</x:formula2>
    </x:dataValidation>
    <x:dataValidation type="decimal" operator="between" sqref="C37:C38">
      <x:formula1>0</x:formula1>
      <x:formula2>1000000</x:formula2>
    </x:dataValidation>
    <x:dataValidation type="decimal" operator="between" sqref="C40:C41">
      <x:formula1>0</x:formula1>
      <x:formula2>1000000</x:formula2>
    </x:dataValidation>
    <x:dataValidation type="decimal" operator="between" sqref="C43:C44">
      <x:formula1>0</x:formula1>
      <x:formula2>1000000</x:formula2>
    </x:dataValidation>
    <x:dataValidation type="decimal" operator="between" sqref="C46:C47">
      <x:formula1>0</x:formula1>
      <x:formula2>1000000</x:formula2>
    </x:dataValidation>
    <x:dataValidation type="decimal" operator="between" sqref="C49:C50">
      <x:formula1>0</x:formula1>
      <x:formula2>1000000</x:formula2>
    </x:dataValidation>
    <x:dataValidation type="decimal" operator="between" sqref="C52:C53">
      <x:formula1>0</x:formula1>
      <x:formula2>1000000</x:formula2>
    </x:dataValidation>
    <x:dataValidation type="decimal" operator="between" sqref="C55:C56">
      <x:formula1>0</x:formula1>
      <x:formula2>1000000</x:formula2>
    </x:dataValidation>
    <x:dataValidation type="decimal" operator="between" sqref="C58:C59">
      <x:formula1>0</x:formula1>
      <x:formula2>1000000</x:formula2>
    </x:dataValidation>
    <x:dataValidation type="decimal" operator="between" sqref="C61:C62">
      <x:formula1>0</x:formula1>
      <x:formula2>1000000</x:formula2>
    </x:dataValidation>
  </x:dataValidations>
  <x:pageMargins left="0.7" right="0.7" top="0.75" bottom="0.75" header="0.3" footer="0.3"/>
</x:worksheet>
</file>